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20" yWindow="65516" windowWidth="13620" windowHeight="17820" tabRatio="721" activeTab="1"/>
  </bookViews>
  <sheets>
    <sheet name="Start Here" sheetId="1" r:id="rId1"/>
    <sheet name="PV Permit Fee Calculator" sheetId="2" r:id="rId2"/>
  </sheets>
  <definedNames>
    <definedName name="_xlnm.Print_Area" localSheetId="1">'PV Permit Fee Calculator'!$A$1:$E$36</definedName>
    <definedName name="_xlnm.Print_Area" localSheetId="0">'Start Here'!$A$1:$G$44</definedName>
  </definedNames>
  <calcPr fullCalcOnLoad="1"/>
</workbook>
</file>

<file path=xl/sharedStrings.xml><?xml version="1.0" encoding="utf-8"?>
<sst xmlns="http://schemas.openxmlformats.org/spreadsheetml/2006/main" count="87" uniqueCount="86">
  <si>
    <t>work this Excel file must be opened with Macros enabled.</t>
  </si>
  <si>
    <t>Electrical Inspection</t>
  </si>
  <si>
    <t>Fire Inspection</t>
  </si>
  <si>
    <t>Electrical Plan Review (1st cycle)</t>
  </si>
  <si>
    <t>Instructions for Use:</t>
  </si>
  <si>
    <t>Structural Plan Review (1st cycle)</t>
  </si>
  <si>
    <t xml:space="preserve">Go to the PV Permit Fee Calculator worksheet (second tab at bottom), then enter the following items in the blue colored cells: </t>
  </si>
  <si>
    <t>Reset Button Restores Defaults for Reviews Required &amp; Review Hours:</t>
  </si>
  <si>
    <t>Select Separate</t>
  </si>
  <si>
    <t>Clerical Time for 1st cycle</t>
  </si>
  <si>
    <t>Reasonable Computed Fee to Enable Cost Recovery</t>
  </si>
  <si>
    <t xml:space="preserve"> - 2nd Cycle Review % </t>
  </si>
  <si>
    <t>The Total Calculated PV Permit Fee for the PV Project Size entered is displayed at the bottom right corner (using this formula):</t>
  </si>
  <si>
    <t>www.SolarPermitFees.org/PVFeeCalcCommercial.xls</t>
  </si>
  <si>
    <t xml:space="preserve">Solar PV Permit Fee web site, Sierra Club, Loma Prieta Chapter:  </t>
  </si>
  <si>
    <t xml:space="preserve">Rows &amp; Columns reveals a pop up </t>
  </si>
  <si>
    <t>box with an explanation of task</t>
  </si>
  <si>
    <t xml:space="preserve"> - PV Project Size (used in computing the "Total Calculated PV Permit Fee")</t>
  </si>
  <si>
    <t xml:space="preserve"> - Jurisdiction Name (optional)</t>
  </si>
  <si>
    <t>sizes are used (via a logarithmic base 10 formula) to compute the PV permit fee amount for the PV Project Size you enter.</t>
  </si>
  <si>
    <t>Subtotal, Inspection (1st cycle)</t>
  </si>
  <si>
    <t>Follow these steps to customize the values used to compute the PV permit fee for a jurisdiction.  It is required that one enter</t>
  </si>
  <si>
    <t>PV Permit Fee Calculator for Commercial Rooftop Systems</t>
  </si>
  <si>
    <t>billable hourly rates and permit issuance fee.  Descriptive pop-up help windows are activated when one clicks on the cells.</t>
  </si>
  <si>
    <t xml:space="preserve"> - Inspection Turn Down %</t>
  </si>
  <si>
    <t>Inspection Turn Down Rate %</t>
  </si>
  <si>
    <t>2nd Cycle Review %</t>
  </si>
  <si>
    <t>by Scott Troyer &amp; Kurt Newick,  11/18/12   Version 3.4</t>
  </si>
  <si>
    <t>for PV Project Size</t>
  </si>
  <si>
    <t>Total, Plan Review (nearest 1/2 hr.)</t>
  </si>
  <si>
    <t>Total, Inspection (round to 1/2 hr.)</t>
  </si>
  <si>
    <t>Fire Review (1st cycle)</t>
  </si>
  <si>
    <t>staff professionals spend on each task during the permit approval process for plan reviews and inspections, as well as the</t>
  </si>
  <si>
    <t xml:space="preserve"> - Adjust the review staff hours for the 10 kW and 100 kW PV systems in columns C &amp; D for each task. *</t>
  </si>
  <si>
    <t>necessary  for a permitting professional to perform each task for both a 10 kW and a 100 kW PV system size.  In the opinion</t>
  </si>
  <si>
    <t xml:space="preserve">a PV Project Size since the computed fee is based on this.  Blue colored cells are open for input, all other cells are display-only. </t>
  </si>
  <si>
    <t>that come with this Excel file for the "Reviews Required" and "Review Hours" columns.  In order for this RESET button to</t>
  </si>
  <si>
    <t>Subtotal, Plan Review (1st cycle)</t>
  </si>
  <si>
    <t>Clicking on the field labels in these</t>
  </si>
  <si>
    <t>Plan Reviewer Billable Hourly Rate</t>
  </si>
  <si>
    <t>Inspector Billable Hourly Rate</t>
  </si>
  <si>
    <t>Planning Dept. Billable Hourly Rate</t>
  </si>
  <si>
    <t>Clerical Billable Hourly Rate</t>
  </si>
  <si>
    <t>Fire Dept. Billable Hourly Rate</t>
  </si>
  <si>
    <t>Total Calculated PV Permit Fee</t>
  </si>
  <si>
    <t>Hours Computed</t>
  </si>
  <si>
    <t xml:space="preserve"> </t>
  </si>
  <si>
    <t xml:space="preserve">          </t>
  </si>
  <si>
    <t xml:space="preserve">        </t>
  </si>
  <si>
    <t xml:space="preserve"> - Project Name (optional)</t>
  </si>
  <si>
    <t>PV Permit Fee Study, Sierra Club, Loma Prieta Chapter</t>
  </si>
  <si>
    <t>by Scott Troyer &amp; Kurt Newick, 11/18/2012   version 3.4</t>
  </si>
  <si>
    <t xml:space="preserve"> Instructions for Use of this PV Permit Fee Calculator for Commercial Rooftop Systems </t>
  </si>
  <si>
    <t>www.SolarPermitFees.org</t>
  </si>
  <si>
    <t>PV Plan Reviews</t>
  </si>
  <si>
    <t>PV Inspections</t>
  </si>
  <si>
    <t>10 kW</t>
  </si>
  <si>
    <t>Reviews</t>
  </si>
  <si>
    <t>Required</t>
  </si>
  <si>
    <t xml:space="preserve">of the authors of this tool, these default values are reasonable for the permitting tasks performed for a commercial PV </t>
  </si>
  <si>
    <t>Jurisdiction's Billable Rates</t>
  </si>
  <si>
    <t xml:space="preserve"> - The jurisdiction's Billable Hourly Rates for each job function</t>
  </si>
  <si>
    <t>This spreadsheet estimates the permit fee for commercial rooftop solar photovoltaic (PV) systems on the basis of</t>
  </si>
  <si>
    <t xml:space="preserve"> - Select the True/False boxes for the required plan reviews and inspection tasks</t>
  </si>
  <si>
    <t xml:space="preserve">PV Permit Fee web site, Sierra Club, Loma Prieta Chapter:  </t>
  </si>
  <si>
    <t xml:space="preserve">Project Name: </t>
  </si>
  <si>
    <t>Total Hours (Plan Review &amp; Inspection), nearest 1/2 hr.</t>
  </si>
  <si>
    <t>Planning Review  (1st cycle)</t>
  </si>
  <si>
    <t xml:space="preserve">NOTE: A  reset button on the bottom right corner of the "PV Permit Fee Calculator" worksheet restores the default values </t>
  </si>
  <si>
    <t>system (these defaults can be restored via the RESET button).  It is OK to change the number of hours for each task, but</t>
  </si>
  <si>
    <t>* The default review hours in the "PV Permit Fee Calculator" worksheet (columns C &amp; D) approximate the amount of time</t>
  </si>
  <si>
    <t xml:space="preserve">PV Project Size (kW DC): </t>
  </si>
  <si>
    <t>((E12+E13+E18)*B30)+((E14+E24)*B34)+(E15*B32)+(E16*B33)+((E21+E22+E23+E26)*B31)+B29</t>
  </si>
  <si>
    <t>such changes should be carefully considered, as  the difference in review hours between the 10 kW and 100 kW PV system</t>
  </si>
  <si>
    <t xml:space="preserve">Jurisdiction Name: </t>
  </si>
  <si>
    <t>cost recovery.  One can customize the calculation for a jurisdiction by entering the number of hours the permitting</t>
  </si>
  <si>
    <t>Kurt Newick can be reached by email: KurtNewick@yahoo.com or by phone: 408-370-9636.</t>
  </si>
  <si>
    <t xml:space="preserve">Logarithmic Factor (to compute fee): </t>
  </si>
  <si>
    <t xml:space="preserve"> Review Hours </t>
  </si>
  <si>
    <t>Input Average</t>
  </si>
  <si>
    <t>Permit Issuance Fee:</t>
  </si>
  <si>
    <t>Bldg Attachment Inspection</t>
  </si>
  <si>
    <t>Bldg Racking Inspection</t>
  </si>
  <si>
    <t xml:space="preserve">The latest version of this PV Permit Fee Calculator Excel spreadsheet can be downloaded at: </t>
  </si>
  <si>
    <t>100 kW</t>
  </si>
  <si>
    <t xml:space="preserve"> - Permit Issuance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</si>
</sst>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0.000"/>
    <numFmt numFmtId="168" formatCode="&quot;$&quot;#,##0"/>
  </numFmts>
  <fonts count="3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Geneva"/>
      <family val="0"/>
    </font>
    <font>
      <b/>
      <u val="doubleAccounting"/>
      <sz val="11"/>
      <color indexed="8"/>
      <name val="Calibri"/>
      <family val="0"/>
    </font>
    <font>
      <u val="singleAccounting"/>
      <sz val="11"/>
      <color indexed="8"/>
      <name val="Calibri"/>
      <family val="0"/>
    </font>
    <font>
      <u val="single"/>
      <sz val="16.5"/>
      <color indexed="12"/>
      <name val="Calibri"/>
      <family val="2"/>
    </font>
    <font>
      <u val="single"/>
      <sz val="16.5"/>
      <color indexed="61"/>
      <name val="Calibri"/>
      <family val="2"/>
    </font>
    <font>
      <u val="doubleAccounting"/>
      <sz val="11"/>
      <color indexed="8"/>
      <name val="Calibri"/>
      <family val="0"/>
    </font>
    <font>
      <sz val="8"/>
      <name val="Tahoma"/>
      <family val="2"/>
    </font>
    <font>
      <u val="single"/>
      <sz val="11"/>
      <color indexed="12"/>
      <name val="Calibri"/>
      <family val="0"/>
    </font>
    <font>
      <b/>
      <u val="single"/>
      <sz val="12"/>
      <color indexed="8"/>
      <name val="Calibri"/>
      <family val="0"/>
    </font>
    <font>
      <u val="single"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0"/>
    </font>
    <font>
      <sz val="13"/>
      <color indexed="8"/>
      <name val="Librarian"/>
      <family val="0"/>
    </font>
    <font>
      <i/>
      <sz val="11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0" fillId="6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/>
    </xf>
    <xf numFmtId="166" fontId="8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Continuous"/>
      <protection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9" borderId="10" xfId="0" applyFill="1" applyBorder="1" applyAlignment="1" applyProtection="1">
      <alignment/>
      <protection locked="0"/>
    </xf>
    <xf numFmtId="0" fontId="1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9" fontId="0" fillId="9" borderId="11" xfId="0" applyNumberFormat="1" applyFont="1" applyFill="1" applyBorder="1" applyAlignment="1" applyProtection="1">
      <alignment horizontal="center"/>
      <protection locked="0"/>
    </xf>
    <xf numFmtId="8" fontId="0" fillId="9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ill="1" applyAlignment="1">
      <alignment horizontal="centerContinuous"/>
    </xf>
    <xf numFmtId="164" fontId="0" fillId="9" borderId="11" xfId="0" applyNumberFormat="1" applyFont="1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left"/>
      <protection locked="0"/>
    </xf>
    <xf numFmtId="0" fontId="13" fillId="0" borderId="0" xfId="53" applyFont="1" applyFill="1" applyBorder="1" applyAlignment="1" applyProtection="1">
      <alignment horizontal="left"/>
      <protection/>
    </xf>
    <xf numFmtId="0" fontId="13" fillId="0" borderId="0" xfId="53" applyFont="1" applyAlignment="1">
      <alignment/>
    </xf>
    <xf numFmtId="0" fontId="0" fillId="0" borderId="0" xfId="0" applyBorder="1" applyAlignment="1">
      <alignment horizontal="centerContinuous"/>
    </xf>
    <xf numFmtId="0" fontId="0" fillId="0" borderId="13" xfId="0" applyBorder="1" applyAlignment="1" applyProtection="1">
      <alignment horizontal="centerContinuous"/>
      <protection/>
    </xf>
    <xf numFmtId="164" fontId="0" fillId="9" borderId="14" xfId="0" applyNumberFormat="1" applyFont="1" applyFill="1" applyBorder="1" applyAlignment="1" applyProtection="1">
      <alignment horizontal="center"/>
      <protection locked="0"/>
    </xf>
    <xf numFmtId="166" fontId="8" fillId="0" borderId="13" xfId="0" applyNumberFormat="1" applyFont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8" fontId="0" fillId="9" borderId="15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 applyProtection="1">
      <alignment horizontal="centerContinuous" vertical="center"/>
      <protection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 horizontal="center"/>
      <protection/>
    </xf>
    <xf numFmtId="166" fontId="0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 horizontal="center"/>
      <protection/>
    </xf>
    <xf numFmtId="166" fontId="0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16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66" fontId="11" fillId="0" borderId="17" xfId="0" applyNumberFormat="1" applyFont="1" applyFill="1" applyBorder="1" applyAlignment="1" applyProtection="1">
      <alignment horizontal="center"/>
      <protection/>
    </xf>
    <xf numFmtId="166" fontId="11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>
      <alignment/>
    </xf>
    <xf numFmtId="9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9" fontId="0" fillId="0" borderId="22" xfId="0" applyNumberFormat="1" applyFont="1" applyFill="1" applyBorder="1" applyAlignment="1" applyProtection="1">
      <alignment horizontal="center"/>
      <protection/>
    </xf>
    <xf numFmtId="9" fontId="0" fillId="0" borderId="23" xfId="0" applyNumberFormat="1" applyFont="1" applyFill="1" applyBorder="1" applyAlignment="1" applyProtection="1">
      <alignment horizontal="center"/>
      <protection/>
    </xf>
    <xf numFmtId="166" fontId="8" fillId="0" borderId="19" xfId="0" applyNumberFormat="1" applyFont="1" applyFill="1" applyBorder="1" applyAlignment="1" applyProtection="1">
      <alignment horizontal="center"/>
      <protection/>
    </xf>
    <xf numFmtId="166" fontId="8" fillId="0" borderId="20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0" fillId="0" borderId="22" xfId="0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164" fontId="0" fillId="0" borderId="30" xfId="0" applyNumberFormat="1" applyBorder="1" applyAlignment="1" applyProtection="1">
      <alignment horizontal="center"/>
      <protection/>
    </xf>
    <xf numFmtId="166" fontId="0" fillId="0" borderId="30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166" fontId="11" fillId="0" borderId="32" xfId="0" applyNumberFormat="1" applyFont="1" applyFill="1" applyBorder="1" applyAlignment="1" applyProtection="1">
      <alignment horizontal="center"/>
      <protection/>
    </xf>
    <xf numFmtId="164" fontId="0" fillId="0" borderId="29" xfId="0" applyNumberFormat="1" applyFill="1" applyBorder="1" applyAlignment="1" applyProtection="1">
      <alignment horizontal="center"/>
      <protection/>
    </xf>
    <xf numFmtId="166" fontId="0" fillId="0" borderId="30" xfId="0" applyNumberFormat="1" applyFont="1" applyFill="1" applyBorder="1" applyAlignment="1" applyProtection="1">
      <alignment horizontal="center"/>
      <protection/>
    </xf>
    <xf numFmtId="164" fontId="0" fillId="0" borderId="29" xfId="0" applyNumberFormat="1" applyFill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6" fontId="7" fillId="2" borderId="36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/>
      <protection/>
    </xf>
    <xf numFmtId="166" fontId="11" fillId="0" borderId="15" xfId="0" applyNumberFormat="1" applyFont="1" applyFill="1" applyBorder="1" applyAlignment="1" applyProtection="1">
      <alignment horizontal="center"/>
      <protection/>
    </xf>
    <xf numFmtId="166" fontId="11" fillId="0" borderId="37" xfId="0" applyNumberFormat="1" applyFont="1" applyFill="1" applyBorder="1" applyAlignment="1" applyProtection="1">
      <alignment horizontal="center"/>
      <protection/>
    </xf>
    <xf numFmtId="166" fontId="11" fillId="0" borderId="38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left"/>
      <protection locked="0"/>
    </xf>
    <xf numFmtId="8" fontId="0" fillId="9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6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/>
    </xf>
    <xf numFmtId="0" fontId="0" fillId="9" borderId="14" xfId="0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2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PermitFees.org" TargetMode="External" /><Relationship Id="rId2" Type="http://schemas.openxmlformats.org/officeDocument/2006/relationships/hyperlink" Target="http://www.SolarPermitFees.org/PVFeeCalcCommercial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permitfees.org/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zoomScale="125" zoomScaleNormal="125" zoomScalePageLayoutView="0" workbookViewId="0" topLeftCell="A1">
      <selection activeCell="A21" sqref="A21"/>
    </sheetView>
  </sheetViews>
  <sheetFormatPr defaultColWidth="11.57421875" defaultRowHeight="15"/>
  <cols>
    <col min="1" max="1" width="99.8515625" style="0" customWidth="1"/>
    <col min="7" max="7" width="15.8515625" style="0" customWidth="1"/>
  </cols>
  <sheetData>
    <row r="1" spans="1:7" ht="18">
      <c r="A1" s="13" t="s">
        <v>52</v>
      </c>
      <c r="B1" s="9"/>
      <c r="C1" s="9"/>
      <c r="D1" s="9"/>
      <c r="E1" s="9"/>
      <c r="F1" s="9"/>
      <c r="G1" s="9"/>
    </row>
    <row r="2" spans="1:7" ht="18">
      <c r="A2" s="14" t="s">
        <v>51</v>
      </c>
      <c r="B2" s="9"/>
      <c r="C2" s="9"/>
      <c r="D2" s="9"/>
      <c r="E2" s="9"/>
      <c r="F2" s="9"/>
      <c r="G2" s="9"/>
    </row>
    <row r="3" spans="1:7" ht="9.75" customHeight="1">
      <c r="A3" s="4"/>
      <c r="B3" s="4"/>
      <c r="C3" s="4"/>
      <c r="D3" s="4"/>
      <c r="E3" s="4"/>
      <c r="F3" s="4"/>
      <c r="G3" s="4"/>
    </row>
    <row r="4" spans="1:7" ht="13.5">
      <c r="A4" s="98" t="s">
        <v>62</v>
      </c>
      <c r="B4" s="98"/>
      <c r="C4" s="98"/>
      <c r="D4" s="98"/>
      <c r="E4" s="98"/>
      <c r="F4" s="98"/>
      <c r="G4" s="98"/>
    </row>
    <row r="5" ht="13.5">
      <c r="A5" t="s">
        <v>75</v>
      </c>
    </row>
    <row r="6" ht="13.5">
      <c r="A6" t="s">
        <v>32</v>
      </c>
    </row>
    <row r="7" ht="13.5">
      <c r="A7" t="s">
        <v>23</v>
      </c>
    </row>
    <row r="8" ht="9.75" customHeight="1"/>
    <row r="9" spans="1:2" ht="15">
      <c r="A9" s="99" t="s">
        <v>4</v>
      </c>
      <c r="B9" s="99"/>
    </row>
    <row r="10" spans="1:7" ht="13.5">
      <c r="A10" s="98" t="s">
        <v>21</v>
      </c>
      <c r="B10" s="98"/>
      <c r="C10" s="98"/>
      <c r="D10" s="98"/>
      <c r="E10" s="98"/>
      <c r="F10" s="98"/>
      <c r="G10" s="98"/>
    </row>
    <row r="11" ht="13.5">
      <c r="A11" t="s">
        <v>35</v>
      </c>
    </row>
    <row r="12" ht="9.75" customHeight="1"/>
    <row r="13" spans="1:4" ht="13.5">
      <c r="A13" s="98" t="s">
        <v>6</v>
      </c>
      <c r="B13" s="98"/>
      <c r="C13" s="98"/>
      <c r="D13" s="98"/>
    </row>
    <row r="14" ht="13.5">
      <c r="A14" t="s">
        <v>18</v>
      </c>
    </row>
    <row r="15" ht="13.5">
      <c r="A15" t="s">
        <v>49</v>
      </c>
    </row>
    <row r="16" ht="13.5">
      <c r="A16" t="s">
        <v>17</v>
      </c>
    </row>
    <row r="17" ht="13.5">
      <c r="A17" t="s">
        <v>63</v>
      </c>
    </row>
    <row r="18" ht="13.5">
      <c r="A18" t="s">
        <v>11</v>
      </c>
    </row>
    <row r="19" ht="13.5">
      <c r="A19" t="s">
        <v>24</v>
      </c>
    </row>
    <row r="20" ht="13.5">
      <c r="A20" t="s">
        <v>85</v>
      </c>
    </row>
    <row r="21" ht="13.5">
      <c r="A21" t="s">
        <v>61</v>
      </c>
    </row>
    <row r="22" spans="1:7" ht="13.5">
      <c r="A22" s="98" t="s">
        <v>33</v>
      </c>
      <c r="B22" s="98"/>
      <c r="C22" s="98"/>
      <c r="D22" s="98"/>
      <c r="E22" s="98"/>
      <c r="F22" s="98"/>
      <c r="G22" s="98"/>
    </row>
    <row r="23" ht="9" customHeight="1"/>
    <row r="24" ht="13.5">
      <c r="A24" t="s">
        <v>12</v>
      </c>
    </row>
    <row r="25" spans="1:6" ht="13.5">
      <c r="A25" t="s">
        <v>72</v>
      </c>
      <c r="D25" s="10"/>
      <c r="E25" s="10"/>
      <c r="F25" s="10"/>
    </row>
    <row r="26" ht="7.5" customHeight="1"/>
    <row r="27" ht="13.5">
      <c r="A27" t="s">
        <v>68</v>
      </c>
    </row>
    <row r="28" ht="13.5">
      <c r="A28" t="s">
        <v>36</v>
      </c>
    </row>
    <row r="29" ht="13.5">
      <c r="A29" t="s">
        <v>0</v>
      </c>
    </row>
    <row r="30" ht="9.75" customHeight="1"/>
    <row r="31" spans="1:7" ht="13.5">
      <c r="A31" s="98" t="s">
        <v>70</v>
      </c>
      <c r="B31" s="98"/>
      <c r="C31" s="98"/>
      <c r="D31" s="98"/>
      <c r="E31" s="98"/>
      <c r="F31" s="98"/>
      <c r="G31" s="98"/>
    </row>
    <row r="32" spans="1:7" ht="13.5">
      <c r="A32" s="98" t="s">
        <v>34</v>
      </c>
      <c r="B32" s="98"/>
      <c r="C32" s="98"/>
      <c r="D32" s="98"/>
      <c r="E32" s="98"/>
      <c r="F32" s="98"/>
      <c r="G32" s="98"/>
    </row>
    <row r="33" spans="1:7" ht="13.5">
      <c r="A33" s="98" t="s">
        <v>59</v>
      </c>
      <c r="B33" s="98"/>
      <c r="C33" s="98"/>
      <c r="D33" s="98"/>
      <c r="E33" s="98"/>
      <c r="F33" s="98"/>
      <c r="G33" s="98"/>
    </row>
    <row r="34" ht="13.5">
      <c r="A34" t="s">
        <v>69</v>
      </c>
    </row>
    <row r="35" spans="1:7" ht="13.5">
      <c r="A35" s="98" t="s">
        <v>73</v>
      </c>
      <c r="B35" s="98"/>
      <c r="C35" s="98"/>
      <c r="D35" s="98"/>
      <c r="E35" s="98"/>
      <c r="F35" s="98"/>
      <c r="G35" s="98"/>
    </row>
    <row r="36" spans="1:7" ht="13.5">
      <c r="A36" s="98" t="s">
        <v>19</v>
      </c>
      <c r="B36" s="98"/>
      <c r="C36" s="98"/>
      <c r="D36" s="98"/>
      <c r="E36" s="98"/>
      <c r="F36" s="98"/>
      <c r="G36" s="98"/>
    </row>
    <row r="37" ht="9.75" customHeight="1"/>
    <row r="38" spans="1:7" ht="13.5">
      <c r="A38" s="98" t="s">
        <v>76</v>
      </c>
      <c r="B38" s="98"/>
      <c r="C38" s="98"/>
      <c r="D38" s="98"/>
      <c r="E38" s="98"/>
      <c r="F38" s="98"/>
      <c r="G38" s="98"/>
    </row>
    <row r="39" ht="13.5">
      <c r="A39" t="s">
        <v>14</v>
      </c>
    </row>
    <row r="40" spans="1:7" ht="13.5">
      <c r="A40" s="100" t="s">
        <v>53</v>
      </c>
      <c r="B40" s="100"/>
      <c r="C40" s="100"/>
      <c r="G40" s="11"/>
    </row>
    <row r="41" ht="13.5">
      <c r="A41" t="s">
        <v>83</v>
      </c>
    </row>
    <row r="42" ht="13.5">
      <c r="A42" s="22" t="s">
        <v>13</v>
      </c>
    </row>
  </sheetData>
  <sheetProtection sheet="1" objects="1" scenarios="1"/>
  <mergeCells count="12">
    <mergeCell ref="A40:C40"/>
    <mergeCell ref="A31:G31"/>
    <mergeCell ref="A32:G32"/>
    <mergeCell ref="A38:G38"/>
    <mergeCell ref="A33:G33"/>
    <mergeCell ref="A35:G35"/>
    <mergeCell ref="A36:G36"/>
    <mergeCell ref="A4:G4"/>
    <mergeCell ref="A13:D13"/>
    <mergeCell ref="A22:G22"/>
    <mergeCell ref="A9:B9"/>
    <mergeCell ref="A10:G10"/>
  </mergeCells>
  <hyperlinks>
    <hyperlink ref="A40" r:id="rId1" display="http://www.SolarPermitFees.org"/>
    <hyperlink ref="A42" r:id="rId2" display="www.SolarPermitFees.org/PVFeeCalcCommercial.xls"/>
  </hyperlinks>
  <printOptions/>
  <pageMargins left="1" right="0.75" top="1" bottom="1" header="0.5" footer="0.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4"/>
  <sheetViews>
    <sheetView tabSelected="1" zoomScale="125" zoomScaleNormal="125" zoomScalePageLayoutView="0" workbookViewId="0" topLeftCell="A1">
      <selection activeCell="A3" sqref="A3"/>
    </sheetView>
  </sheetViews>
  <sheetFormatPr defaultColWidth="8.8515625" defaultRowHeight="15"/>
  <cols>
    <col min="1" max="1" width="32.28125" style="0" customWidth="1"/>
    <col min="2" max="2" width="16.8515625" style="0" customWidth="1"/>
    <col min="3" max="4" width="8.421875" style="0" customWidth="1"/>
    <col min="5" max="5" width="15.7109375" style="0" customWidth="1"/>
    <col min="6" max="6" width="4.7109375" style="0" customWidth="1"/>
  </cols>
  <sheetData>
    <row r="1" spans="1:5" ht="18.75" customHeight="1">
      <c r="A1" s="33" t="s">
        <v>22</v>
      </c>
      <c r="B1" s="3"/>
      <c r="C1" s="3"/>
      <c r="D1" s="3"/>
      <c r="E1" s="3"/>
    </row>
    <row r="2" spans="1:5" ht="15" customHeight="1">
      <c r="A2" s="8" t="s">
        <v>27</v>
      </c>
      <c r="B2" s="3"/>
      <c r="C2" s="3"/>
      <c r="D2" s="3"/>
      <c r="E2" s="3"/>
    </row>
    <row r="3" spans="1:5" ht="9.75" customHeight="1">
      <c r="A3" s="8"/>
      <c r="B3" s="3"/>
      <c r="C3" s="3"/>
      <c r="D3" s="3"/>
      <c r="E3" s="1"/>
    </row>
    <row r="4" spans="1:6" ht="21.75" customHeight="1">
      <c r="A4" s="5" t="s">
        <v>74</v>
      </c>
      <c r="B4" s="101" t="s">
        <v>50</v>
      </c>
      <c r="C4" s="102"/>
      <c r="D4" s="102"/>
      <c r="E4" s="103"/>
      <c r="F4" s="31"/>
    </row>
    <row r="5" spans="1:6" ht="21.75" customHeight="1">
      <c r="A5" s="5" t="s">
        <v>65</v>
      </c>
      <c r="B5" s="101" t="s">
        <v>10</v>
      </c>
      <c r="C5" s="102"/>
      <c r="D5" s="102"/>
      <c r="E5" s="103"/>
      <c r="F5" s="31"/>
    </row>
    <row r="6" spans="1:4" ht="21.75" customHeight="1">
      <c r="A6" s="5" t="s">
        <v>71</v>
      </c>
      <c r="B6" s="20">
        <v>149</v>
      </c>
      <c r="C6" s="18"/>
      <c r="D6" s="18"/>
    </row>
    <row r="7" spans="1:4" ht="12" customHeight="1" thickBot="1">
      <c r="A7" s="5"/>
      <c r="B7" s="92"/>
      <c r="C7" s="18"/>
      <c r="D7" s="18"/>
    </row>
    <row r="8" spans="1:5" ht="15" customHeight="1">
      <c r="A8" s="82" t="s">
        <v>38</v>
      </c>
      <c r="B8" s="62" t="s">
        <v>8</v>
      </c>
      <c r="C8" s="63" t="s">
        <v>79</v>
      </c>
      <c r="D8" s="64"/>
      <c r="E8" s="71" t="s">
        <v>45</v>
      </c>
    </row>
    <row r="9" spans="1:5" ht="13.5">
      <c r="A9" s="83" t="s">
        <v>15</v>
      </c>
      <c r="B9" s="6" t="s">
        <v>57</v>
      </c>
      <c r="C9" s="24" t="s">
        <v>78</v>
      </c>
      <c r="D9" s="23"/>
      <c r="E9" s="72" t="s">
        <v>28</v>
      </c>
    </row>
    <row r="10" spans="1:5" ht="15.75" customHeight="1" thickBot="1">
      <c r="A10" s="84" t="s">
        <v>16</v>
      </c>
      <c r="B10" s="65" t="s">
        <v>58</v>
      </c>
      <c r="C10" s="66" t="s">
        <v>56</v>
      </c>
      <c r="D10" s="67" t="s">
        <v>84</v>
      </c>
      <c r="E10" s="73" t="str">
        <f>CONCATENATE(B6," kW")</f>
        <v>149 kW</v>
      </c>
    </row>
    <row r="11" spans="1:5" ht="15">
      <c r="A11" s="86" t="s">
        <v>54</v>
      </c>
      <c r="B11" s="47"/>
      <c r="C11" s="45"/>
      <c r="D11" s="46"/>
      <c r="E11" s="87" t="s">
        <v>47</v>
      </c>
    </row>
    <row r="12" spans="1:5" ht="15">
      <c r="A12" s="48" t="s">
        <v>3</v>
      </c>
      <c r="B12" s="12" t="b">
        <v>1</v>
      </c>
      <c r="C12" s="19">
        <v>0.5</v>
      </c>
      <c r="D12" s="25">
        <v>1.5</v>
      </c>
      <c r="E12" s="74">
        <f>IF($B12=TRUE,IF($B$6&lt;=10,$C12,($D12-(($D12-$C12)*(2-$B$44)))),0)</f>
        <v>1.673186268412274</v>
      </c>
    </row>
    <row r="13" spans="1:5" ht="15">
      <c r="A13" s="48" t="s">
        <v>5</v>
      </c>
      <c r="B13" s="12" t="b">
        <v>1</v>
      </c>
      <c r="C13" s="19">
        <v>0.5</v>
      </c>
      <c r="D13" s="25">
        <v>1.5</v>
      </c>
      <c r="E13" s="74">
        <f>IF($B13=TRUE,IF($B$6&lt;=10,$C13,($D13-(($D13-$C13)*(2-$B$44)))),0)</f>
        <v>1.673186268412274</v>
      </c>
    </row>
    <row r="14" spans="1:5" ht="15">
      <c r="A14" s="48" t="s">
        <v>31</v>
      </c>
      <c r="B14" s="12" t="b">
        <v>0</v>
      </c>
      <c r="C14" s="19">
        <v>0.5</v>
      </c>
      <c r="D14" s="25">
        <v>1</v>
      </c>
      <c r="E14" s="74">
        <f>IF($B14=TRUE,IF($B$6&lt;=10,$C14,($D14-(($D14-$C14)*(2-$B$44)))),0)</f>
        <v>0</v>
      </c>
    </row>
    <row r="15" spans="1:5" ht="15">
      <c r="A15" s="48" t="s">
        <v>67</v>
      </c>
      <c r="B15" s="12" t="b">
        <v>1</v>
      </c>
      <c r="C15" s="19">
        <v>0.5</v>
      </c>
      <c r="D15" s="25">
        <v>0.7</v>
      </c>
      <c r="E15" s="74">
        <f>IF($B15=TRUE,IF($B$6&lt;=10,$C15,($D15-(($D15-$C15)*(2-$B$44)))),0)</f>
        <v>0.7346372536824548</v>
      </c>
    </row>
    <row r="16" spans="1:5" ht="15">
      <c r="A16" s="49" t="s">
        <v>9</v>
      </c>
      <c r="B16" s="12" t="b">
        <v>1</v>
      </c>
      <c r="C16" s="19">
        <v>0.4</v>
      </c>
      <c r="D16" s="25">
        <v>0.5</v>
      </c>
      <c r="E16" s="74">
        <f>IF($B16=TRUE,IF($B$6&lt;=10,$C16,($D16-(($D16-$C16)*(2-$B$44)))),0)</f>
        <v>0.5173186268412274</v>
      </c>
    </row>
    <row r="17" spans="1:7" ht="24.75" customHeight="1">
      <c r="A17" s="50" t="s">
        <v>37</v>
      </c>
      <c r="B17" s="38"/>
      <c r="C17" s="39">
        <f>SUM(C12:C16)</f>
        <v>2.4</v>
      </c>
      <c r="D17" s="40">
        <f>SUM(D12:D16)</f>
        <v>5.2</v>
      </c>
      <c r="E17" s="75">
        <f>SUM(E12:E16)</f>
        <v>4.59832841734823</v>
      </c>
      <c r="F17" s="35"/>
      <c r="G17" s="44"/>
    </row>
    <row r="18" spans="1:7" ht="13.5">
      <c r="A18" s="49" t="s">
        <v>26</v>
      </c>
      <c r="B18" s="15">
        <v>0.2</v>
      </c>
      <c r="C18" s="2">
        <f>SUM(C12:C16)*0.5*$B$18</f>
        <v>0.24</v>
      </c>
      <c r="D18" s="27">
        <f>SUM(D12:D16)*0.5*$B$18</f>
        <v>0.52</v>
      </c>
      <c r="E18" s="76">
        <f>SUM(E12:E16)*0.5*$B$18</f>
        <v>0.45983284173482303</v>
      </c>
      <c r="G18" s="34"/>
    </row>
    <row r="19" spans="1:7" ht="18" thickBot="1">
      <c r="A19" s="50" t="s">
        <v>29</v>
      </c>
      <c r="B19" s="88"/>
      <c r="C19" s="89">
        <f>SUM(C17:C18)</f>
        <v>2.6399999999999997</v>
      </c>
      <c r="D19" s="90">
        <f>SUM(D17:D18)</f>
        <v>5.720000000000001</v>
      </c>
      <c r="E19" s="91">
        <f>IF(MOD(E17+E18,1)&lt;0.25,ROUND(E17+E18,0),IF(MOD(E17+E18,1)&gt;=0.75,ROUND(E17+E18,0),ROUNDDOWN(E17+E18,0)+0.5))</f>
        <v>5</v>
      </c>
      <c r="G19" s="37"/>
    </row>
    <row r="20" spans="1:7" ht="17.25">
      <c r="A20" s="68" t="s">
        <v>55</v>
      </c>
      <c r="B20" s="53"/>
      <c r="C20" s="54"/>
      <c r="D20" s="55"/>
      <c r="E20" s="78" t="s">
        <v>48</v>
      </c>
      <c r="G20" s="36"/>
    </row>
    <row r="21" spans="1:5" ht="15">
      <c r="A21" s="49" t="s">
        <v>81</v>
      </c>
      <c r="B21" s="12" t="b">
        <v>1</v>
      </c>
      <c r="C21" s="19">
        <v>0.5</v>
      </c>
      <c r="D21" s="25">
        <v>1</v>
      </c>
      <c r="E21" s="74">
        <f>IF($B21=TRUE,IF($B$6&lt;=10,$C21,($D21-(($D21-$C21)*(2-$B$44)))),0)</f>
        <v>1.086593134206137</v>
      </c>
    </row>
    <row r="22" spans="1:5" ht="15">
      <c r="A22" s="49" t="s">
        <v>82</v>
      </c>
      <c r="B22" s="12" t="b">
        <v>0</v>
      </c>
      <c r="C22" s="19">
        <v>0.5</v>
      </c>
      <c r="D22" s="25">
        <v>1</v>
      </c>
      <c r="E22" s="74">
        <f>IF($B22=TRUE,IF($B$6&lt;=10,$C22,($D22-(($D22-$C22)*(2-$B$44)))),0)</f>
        <v>0</v>
      </c>
    </row>
    <row r="23" spans="1:5" ht="15">
      <c r="A23" s="49" t="s">
        <v>1</v>
      </c>
      <c r="B23" s="12" t="b">
        <v>1</v>
      </c>
      <c r="C23" s="19">
        <v>0.5</v>
      </c>
      <c r="D23" s="25">
        <v>2</v>
      </c>
      <c r="E23" s="74">
        <f>IF($B23=TRUE,IF($B$6&lt;=10,$C23,($D23-(($D23-$C23)*(2-$B$44)))),0)</f>
        <v>2.259779402618411</v>
      </c>
    </row>
    <row r="24" spans="1:5" ht="15" customHeight="1">
      <c r="A24" s="49" t="s">
        <v>2</v>
      </c>
      <c r="B24" s="12" t="b">
        <v>0</v>
      </c>
      <c r="C24" s="19">
        <v>0.5</v>
      </c>
      <c r="D24" s="25">
        <v>1</v>
      </c>
      <c r="E24" s="74">
        <f>IF($B24=TRUE,IF($B$6&lt;=10,$C24,($D24-(($D24-$C24)*(2-$B$44)))),0)</f>
        <v>0</v>
      </c>
    </row>
    <row r="25" spans="1:7" ht="21.75" customHeight="1">
      <c r="A25" s="56" t="s">
        <v>20</v>
      </c>
      <c r="B25" s="41"/>
      <c r="C25" s="42">
        <f>SUM(C21:C24)</f>
        <v>2</v>
      </c>
      <c r="D25" s="43">
        <f>SUM(D21:D24)</f>
        <v>5</v>
      </c>
      <c r="E25" s="79">
        <f>SUM(E21:E24)</f>
        <v>3.346372536824548</v>
      </c>
      <c r="G25" t="s">
        <v>46</v>
      </c>
    </row>
    <row r="26" spans="1:5" ht="13.5">
      <c r="A26" s="49" t="s">
        <v>25</v>
      </c>
      <c r="B26" s="15">
        <v>0.2</v>
      </c>
      <c r="C26" s="6">
        <f>(SUM(C21:C24)*0.75*$B$26)</f>
        <v>0.30000000000000004</v>
      </c>
      <c r="D26" s="28">
        <f>(SUM(D21:D24)*0.75*$B$26)</f>
        <v>0.75</v>
      </c>
      <c r="E26" s="74">
        <f>(SUM(E21:E24)*0.75*$B$26)</f>
        <v>0.5019558805236822</v>
      </c>
    </row>
    <row r="27" spans="1:5" ht="18" thickBot="1">
      <c r="A27" s="57" t="s">
        <v>30</v>
      </c>
      <c r="B27" s="58"/>
      <c r="C27" s="51">
        <f>C25+((SUM(C21:C24)*0.75)*$B$26)</f>
        <v>2.3</v>
      </c>
      <c r="D27" s="52">
        <f>D25+((SUM(D21:D24)*0.75)*$B$26)</f>
        <v>5.75</v>
      </c>
      <c r="E27" s="77">
        <f>IF(MOD(E25+((SUM(E21:E24)*0.75)*$B$26),1)&lt;0.25,ROUND(E25+((SUM(E21:E24)*0.75)*$B$26),0),IF(MOD(E25+((SUM(E21:E24)*0.75)*$B$26),1)&gt;=0.75,ROUND(E25+((SUM(E21:E24)*0.75)*$B$26),0),ROUNDDOWN(E25+((SUM(E21:E24)*0.75)*$B$26),0)+0.5))</f>
        <v>4</v>
      </c>
    </row>
    <row r="28" spans="1:5" ht="16.5">
      <c r="A28" s="68" t="s">
        <v>60</v>
      </c>
      <c r="B28" s="59"/>
      <c r="C28" s="60"/>
      <c r="D28" s="61"/>
      <c r="E28" s="80"/>
    </row>
    <row r="29" spans="1:5" ht="16.5">
      <c r="A29" s="49" t="s">
        <v>80</v>
      </c>
      <c r="B29" s="16">
        <v>45</v>
      </c>
      <c r="C29" s="7"/>
      <c r="D29" s="26"/>
      <c r="E29" s="81"/>
    </row>
    <row r="30" spans="1:5" ht="16.5">
      <c r="A30" s="49" t="s">
        <v>39</v>
      </c>
      <c r="B30" s="93">
        <v>145</v>
      </c>
      <c r="C30" s="7"/>
      <c r="D30" s="26"/>
      <c r="E30" s="81"/>
    </row>
    <row r="31" spans="1:5" ht="13.5">
      <c r="A31" s="49" t="s">
        <v>40</v>
      </c>
      <c r="B31" s="29">
        <v>125</v>
      </c>
      <c r="C31" s="17"/>
      <c r="D31" s="30"/>
      <c r="E31" s="81"/>
    </row>
    <row r="32" spans="1:5" ht="13.5">
      <c r="A32" s="49" t="s">
        <v>41</v>
      </c>
      <c r="B32" s="29">
        <v>125</v>
      </c>
      <c r="C32" s="17"/>
      <c r="D32" s="30"/>
      <c r="E32" s="81"/>
    </row>
    <row r="33" spans="1:5" ht="15" customHeight="1">
      <c r="A33" s="49" t="s">
        <v>42</v>
      </c>
      <c r="B33" s="29">
        <v>85</v>
      </c>
      <c r="C33" s="17"/>
      <c r="D33" s="30"/>
      <c r="E33" s="81"/>
    </row>
    <row r="34" spans="1:6" ht="12.75" customHeight="1">
      <c r="A34" s="49" t="s">
        <v>43</v>
      </c>
      <c r="B34" s="29">
        <v>125</v>
      </c>
      <c r="C34" s="17"/>
      <c r="D34" s="30"/>
      <c r="E34" s="81"/>
      <c r="F34" s="1"/>
    </row>
    <row r="35" spans="1:7" ht="18.75" customHeight="1" thickBot="1">
      <c r="A35" s="69" t="s">
        <v>66</v>
      </c>
      <c r="B35" s="70"/>
      <c r="C35" s="51">
        <f>IF(MOD(C19+C27,1)&lt;0.25,ROUND(C19+C27,0),IF(MOD(C19+C27,1)&gt;=0.75,ROUND(C19+C27,0),ROUNDDOWN(C19+C27,0)+0.5))</f>
        <v>5</v>
      </c>
      <c r="D35" s="52">
        <f>IF(MOD(D19+D27,1)&lt;0.25,ROUND(D19+D27,0),IF(MOD(D19+D27,1)&gt;=0.75,ROUND(D19+D27,0),ROUNDDOWN(D19+D27,0)+0.5))</f>
        <v>11.5</v>
      </c>
      <c r="E35" s="77">
        <f>E19+E27</f>
        <v>9</v>
      </c>
      <c r="G35" s="44"/>
    </row>
    <row r="36" spans="1:5" ht="21.75" customHeight="1" thickBot="1">
      <c r="A36" s="104" t="s">
        <v>44</v>
      </c>
      <c r="B36" s="105"/>
      <c r="C36" s="105"/>
      <c r="D36" s="106"/>
      <c r="E36" s="85">
        <f>((E12+E13+E18)*B30)+((E14+E24)*B34)+(E15*B32)+(E16*B33)+((E21+E22+E23+E26)*B31)+B29</f>
        <v>1213.7425720514486</v>
      </c>
    </row>
    <row r="37" spans="1:5" ht="12" customHeight="1">
      <c r="A37" s="94"/>
      <c r="B37" s="95"/>
      <c r="C37" s="95"/>
      <c r="D37" s="96"/>
      <c r="E37" s="97"/>
    </row>
    <row r="38" ht="12" customHeight="1">
      <c r="A38" t="s">
        <v>7</v>
      </c>
    </row>
    <row r="39" ht="9.75" customHeight="1"/>
    <row r="40" spans="1:4" ht="12" customHeight="1">
      <c r="A40" t="s">
        <v>64</v>
      </c>
      <c r="C40" s="21"/>
      <c r="D40" s="4"/>
    </row>
    <row r="41" ht="12" customHeight="1">
      <c r="A41" s="21" t="s">
        <v>53</v>
      </c>
    </row>
    <row r="42" ht="12" customHeight="1"/>
    <row r="43" ht="12" customHeight="1"/>
    <row r="44" spans="1:2" ht="12" customHeight="1">
      <c r="A44" t="s">
        <v>77</v>
      </c>
      <c r="B44" s="32">
        <f>IF($B$6&lt;50,LOG10($B$6)-(LOG10(LOG10($B$6))/2),IF($B$6&gt;=50000,LOG10($B$6)+(LOG10(LOG10($B$6))*2),IF($B$6&gt;=5000,LOG10($B$6)+(LOG10(LOG10($B$6))),IF($B$6&gt;=500,LOG10($B$6)+(LOG10(LOG10($B$6))/2),LOG10($B$6)))))</f>
        <v>2.173186268412274</v>
      </c>
    </row>
    <row r="45" ht="12" customHeight="1"/>
    <row r="46" ht="12" customHeight="1"/>
    <row r="47" spans="1:5" ht="12" customHeight="1">
      <c r="A47" s="1"/>
      <c r="B47" s="1"/>
      <c r="C47" s="1"/>
      <c r="D47" s="1"/>
      <c r="E47" s="1"/>
    </row>
    <row r="48" spans="1:5" ht="12" customHeight="1">
      <c r="A48" s="1"/>
      <c r="B48" s="1"/>
      <c r="C48" s="1"/>
      <c r="D48" s="1"/>
      <c r="E48" s="1"/>
    </row>
    <row r="49" spans="1:5" ht="12" customHeight="1">
      <c r="A49" s="1"/>
      <c r="B49" s="1"/>
      <c r="C49" s="1"/>
      <c r="D49" s="1"/>
      <c r="E49" s="1"/>
    </row>
    <row r="50" spans="1:5" ht="12" customHeight="1">
      <c r="A50" s="1"/>
      <c r="B50" s="1"/>
      <c r="C50" s="1"/>
      <c r="D50" s="1"/>
      <c r="E50" s="1"/>
    </row>
    <row r="51" spans="1:5" ht="12" customHeight="1">
      <c r="A51" s="1"/>
      <c r="B51" s="1"/>
      <c r="C51" s="1"/>
      <c r="D51" s="1"/>
      <c r="E51" s="1"/>
    </row>
    <row r="52" spans="1:5" ht="12" customHeight="1">
      <c r="A52" s="1"/>
      <c r="B52" s="1"/>
      <c r="C52" s="1"/>
      <c r="D52" s="1"/>
      <c r="E52" s="1"/>
    </row>
    <row r="53" spans="1:5" ht="12" customHeight="1">
      <c r="A53" s="1"/>
      <c r="B53" s="1"/>
      <c r="C53" s="1"/>
      <c r="D53" s="1"/>
      <c r="E53" s="1"/>
    </row>
    <row r="54" spans="1:5" ht="12" customHeight="1">
      <c r="A54" s="1"/>
      <c r="B54" s="1"/>
      <c r="C54" s="1"/>
      <c r="D54" s="1"/>
      <c r="E54" s="1"/>
    </row>
    <row r="55" spans="1:5" ht="12" customHeight="1">
      <c r="A55" s="1"/>
      <c r="B55" s="1"/>
      <c r="C55" s="1"/>
      <c r="D55" s="1"/>
      <c r="E55" s="1"/>
    </row>
    <row r="56" spans="1:5" ht="12" customHeight="1">
      <c r="A56" s="1"/>
      <c r="B56" s="1"/>
      <c r="C56" s="1"/>
      <c r="D56" s="1"/>
      <c r="E56" s="1"/>
    </row>
    <row r="57" spans="1:5" ht="12" customHeight="1">
      <c r="A57" s="1"/>
      <c r="B57" s="1"/>
      <c r="C57" s="1"/>
      <c r="D57" s="1"/>
      <c r="E57" s="1"/>
    </row>
    <row r="58" spans="1:5" ht="12" customHeight="1">
      <c r="A58" s="1"/>
      <c r="B58" s="1"/>
      <c r="C58" s="1"/>
      <c r="D58" s="1"/>
      <c r="E58" s="1"/>
    </row>
    <row r="59" spans="1:5" ht="12" customHeight="1">
      <c r="A59" s="1"/>
      <c r="B59" s="1"/>
      <c r="C59" s="1"/>
      <c r="D59" s="1"/>
      <c r="E59" s="1"/>
    </row>
    <row r="60" spans="1:5" ht="12" customHeight="1">
      <c r="A60" s="1"/>
      <c r="B60" s="1"/>
      <c r="C60" s="1"/>
      <c r="D60" s="1"/>
      <c r="E60" s="1"/>
    </row>
    <row r="61" spans="1:5" ht="12" customHeight="1">
      <c r="A61" s="1"/>
      <c r="B61" s="1"/>
      <c r="C61" s="1"/>
      <c r="D61" s="1"/>
      <c r="E61" s="1"/>
    </row>
    <row r="62" spans="1:5" ht="12" customHeight="1">
      <c r="A62" s="1"/>
      <c r="B62" s="1"/>
      <c r="C62" s="1"/>
      <c r="D62" s="1"/>
      <c r="E62" s="1"/>
    </row>
    <row r="63" spans="1:5" ht="12" customHeight="1">
      <c r="A63" s="1"/>
      <c r="B63" s="1"/>
      <c r="C63" s="1"/>
      <c r="D63" s="1"/>
      <c r="E63" s="1"/>
    </row>
    <row r="64" spans="1:5" ht="12" customHeight="1">
      <c r="A64" s="1"/>
      <c r="B64" s="1"/>
      <c r="C64" s="1"/>
      <c r="D64" s="1"/>
      <c r="E64" s="1"/>
    </row>
    <row r="65" spans="1:5" ht="12" customHeight="1">
      <c r="A65" s="1"/>
      <c r="B65" s="1"/>
      <c r="C65" s="1"/>
      <c r="D65" s="1"/>
      <c r="E65" s="1"/>
    </row>
    <row r="66" spans="1:5" ht="12" customHeight="1">
      <c r="A66" s="1"/>
      <c r="B66" s="1"/>
      <c r="C66" s="1"/>
      <c r="D66" s="1"/>
      <c r="E66" s="1"/>
    </row>
    <row r="67" spans="1:5" ht="12" customHeight="1">
      <c r="A67" s="1"/>
      <c r="B67" s="1"/>
      <c r="C67" s="1"/>
      <c r="D67" s="1"/>
      <c r="E67" s="1"/>
    </row>
    <row r="68" spans="1:5" ht="12" customHeight="1">
      <c r="A68" s="1"/>
      <c r="B68" s="1"/>
      <c r="C68" s="1"/>
      <c r="D68" s="1"/>
      <c r="E68" s="1"/>
    </row>
    <row r="69" spans="1:5" ht="12" customHeight="1">
      <c r="A69" s="1"/>
      <c r="B69" s="1"/>
      <c r="C69" s="1"/>
      <c r="D69" s="1"/>
      <c r="E69" s="1"/>
    </row>
    <row r="70" spans="1:5" ht="12" customHeight="1">
      <c r="A70" s="1"/>
      <c r="B70" s="1"/>
      <c r="C70" s="1"/>
      <c r="D70" s="1"/>
      <c r="E70" s="1"/>
    </row>
    <row r="71" spans="1:5" ht="12" customHeight="1">
      <c r="A71" s="1"/>
      <c r="B71" s="1"/>
      <c r="C71" s="1"/>
      <c r="D71" s="1"/>
      <c r="E71" s="1"/>
    </row>
    <row r="72" spans="1:5" ht="13.5">
      <c r="A72" s="1"/>
      <c r="B72" s="1"/>
      <c r="C72" s="1"/>
      <c r="D72" s="1"/>
      <c r="E72" s="1"/>
    </row>
    <row r="73" spans="1:5" ht="13.5">
      <c r="A73" s="1"/>
      <c r="B73" s="1"/>
      <c r="C73" s="1"/>
      <c r="D73" s="1"/>
      <c r="E73" s="1"/>
    </row>
    <row r="74" spans="1:5" ht="13.5">
      <c r="A74" s="1"/>
      <c r="B74" s="1"/>
      <c r="C74" s="1"/>
      <c r="D74" s="1"/>
      <c r="E74" s="1"/>
    </row>
  </sheetData>
  <sheetProtection sheet="1" objects="1" scenarios="1"/>
  <mergeCells count="3">
    <mergeCell ref="B4:E4"/>
    <mergeCell ref="B5:E5"/>
    <mergeCell ref="A36:D36"/>
  </mergeCells>
  <dataValidations count="60">
    <dataValidation type="decimal" allowBlank="1" showInputMessage="1" showErrorMessage="1" sqref="D12">
      <formula1>0</formula1>
      <formula2>3</formula2>
    </dataValidation>
    <dataValidation type="decimal" allowBlank="1" showInputMessage="1" showErrorMessage="1" errorTitle="Inspection Turn Down Rate %" error="Enter a decimal number between 0 and 100 when using the % character as a suffix. &#10;&#10;20% can be entered as 0.2 or 20% for instance." sqref="B26">
      <formula1>0</formula1>
      <formula2>1</formula2>
    </dataValidation>
    <dataValidation type="decimal" allowBlank="1" showInputMessage="1" showErrorMessage="1" sqref="B30:B34">
      <formula1>0</formula1>
      <formula2>1000</formula2>
    </dataValidation>
    <dataValidation allowBlank="1" showInputMessage="1" showErrorMessage="1" promptTitle="PV Electrical Plan Review Hours" prompt="Check box specifies if a separate electrical plan review is done.&#10;&#10;The difference in review hours for the 10 kW &amp; 100 kW system is used in a logarithmic (base 10) formula for the PV Project Size when computing a PV Permit Fee." sqref="A12"/>
    <dataValidation allowBlank="1" showInputMessage="1" showErrorMessage="1" promptTitle="PV Structural Plan Review Hours" prompt="Check box specifies if a separate structural plan review is done.&#10;&#10;The difference in review hours for the 10 kW &amp; 100 kW system is used in a logarithmic (base 10) formula for the PV Project Size entered when computing a PV Permit Fee." sqref="A13"/>
    <dataValidation allowBlank="1" showInputMessage="1" showErrorMessage="1" promptTitle="PV Fire Plan Review Hours" prompt="Check box specifies if a fire plan review is done.&#10;&#10;The difference in review hours for the 10 kW &amp; 100 kW system is used in a logarithmic (base 10) formula for the PV Project Size when computing a PV Permit Fee." sqref="A14"/>
    <dataValidation allowBlank="1" showInputMessage="1" showErrorMessage="1" promptTitle="PV Planning Review Hours" prompt="Check box specifies if a separate planning review is done.&#10;&#10;The difference in review hours for the 10 kW &amp; 100 kW system is used in a logarithmic (base 10) formula for the PV Project Size when computing a PV Permit Fee in the calculator worksheet." sqref="A15"/>
    <dataValidation allowBlank="1" showInputMessage="1" showErrorMessage="1" promptTitle="Clerical TIme for 1st cycle" prompt="Check box specifies if clerical time is considered in addition to Permit Issuance Fee.  &#10;&#10;This is the clerical function, such as communications between the applicant and within the permitting office, filing plans, collecting money, routing plans, etc." sqref="A16"/>
    <dataValidation allowBlank="1" showInputMessage="1" showErrorMessage="1" promptTitle="2nd Cycle Review Percentage" prompt="The average percentage of PV permit submittals that require a second round of plan reviews.&#10;&#10;The hours are derived by multiplying the percentage of time a 2nd review cycle is required by 50% of the sum of the combined time of the planning reviews tasks." sqref="A18"/>
    <dataValidation allowBlank="1" showInputMessage="1" showErrorMessage="1" promptTitle="PV Plan Review Hours Total" prompt="Sum of hours required for PV permit plan reviews.  &#10;&#10;NOTE: The Hours computed for the PV Project Size entered are rounded to 1/2 hour.  The Input Average Review hours are not rounded.&#10;&#10;" sqref="A19"/>
    <dataValidation allowBlank="1" showInputMessage="1" showErrorMessage="1" promptTitle="PV Plan Reviews" prompt="Jurisdiction's plan review requirements for separate plan review steps.&#10;&#10;A True/False check box is used to specify if a separate review is needed for each task. The average staff review hours for each task can be entered for the 10 kW &amp; 100 kW PV sizes." sqref="A11"/>
    <dataValidation allowBlank="1" showInputMessage="1" showErrorMessage="1" promptTitle="PV Inspections" prompt="Jurisdiction's Inspection requirements for separate inspection steps.&#10;&#10;A True/False check box is used to specify if a separate inspection is needed for each task. Average staff inspection hours for each task can be entered for the 10 kW &amp; 100 kW PV sizes." sqref="A20"/>
    <dataValidation allowBlank="1" showInputMessage="1" showErrorMessage="1" promptTitle="PV Mounting Inspection Hours" prompt="Check box specifies if separate inspection is done for roof attachments.&#10;&#10;The difference in inspection hours for the 10 kW &amp; 100 kW system is used in a logarithmic  (base 10) formula for the PV Project Size when computing a PV Permit Fee." sqref="A21"/>
    <dataValidation allowBlank="1" showInputMessage="1" showErrorMessage="1" promptTitle="PV Rack Inspection Hours" prompt="Check box specifies if separate inspection is done for the PV rack.&#10;&#10;The difference in inspection hours for the 10 kW &amp; 100 kW system is used in a logarithmic (base 10) formula for the PV Project Size when computing a PV Permit Fee." error="roof " sqref="A22"/>
    <dataValidation allowBlank="1" showInputMessage="1" showErrorMessage="1" promptTitle="PV Electrical Inspection Hours" prompt="Check box specifies if separate electrical inspection is done.&#10;&#10;The difference in inspection hours for the 10 kW &amp; 100 kW system is used in a logarithmic (base 10) formula for the PV Project Size when computing a PV Permit Fee." sqref="A23"/>
    <dataValidation allowBlank="1" showInputMessage="1" showErrorMessage="1" promptTitle="PV Fire Inspection Hours" prompt="Check box specifies if separate fire inspection is done.&#10;&#10;The difference in inspection hours for the 10 kW &amp; 100 kW system is used in a logarithmic (base 10) formula for the PV Project Size when computing a PV Permit Fee." sqref="A24"/>
    <dataValidation allowBlank="1" showInputMessage="1" showErrorMessage="1" promptTitle="PV Inspection Hours Subtotal" prompt="The summation of the PV inspection staff hours entered in each step in the PV inspections section.  &#10;&#10;NOTE: this does not consider the True/False Separate Reviews Required values for the 10 kW and 100 kW Review Hours columns." sqref="A25"/>
    <dataValidation allowBlank="1" showInputMessage="1" showErrorMessage="1" promptTitle="PV Inspection Hours Total" prompt="Sum of hours required for PV permit inspections.  &#10;&#10;NOTE: The Hours computed for the PV Project Size entered are rounded to 1/2 hour.  The Input Average Review hours are not rounded." sqref="A27"/>
    <dataValidation allowBlank="1" showInputMessage="1" showErrorMessage="1" promptTitle="Inspection Billable Hourly Rate" prompt="Billable hourly rate for the inspector." sqref="A31"/>
    <dataValidation allowBlank="1" showInputMessage="1" showErrorMessage="1" promptTitle="Total Plan Review/Inspection Hrs" prompt="Sum of all of the average hours required for all plan reviews and inspections.&#10;&#10;NOTE: 2nd cycle plan reviews and 2nd cycle inspection rates are factored in to this summation of total staff hours." sqref="A35"/>
    <dataValidation allowBlank="1" showInputMessage="1" showErrorMessage="1" promptTitle="Jurisdiction Name" prompt="Enter the name of the jurisdiction that this PV permit fee is being calculated for.&#10;" sqref="A4"/>
    <dataValidation allowBlank="1" showInputMessage="1" showErrorMessage="1" promptTitle="Inspection Turn Down Rate" prompt="The average percentage of permit inspections that require a second round of inspections (inspection failure rate).  &#10;&#10;The inspection hours are derived by multiplying the Turn Down Rate % by 75% of the sum of the combined time of the inspections tasks." sqref="A26"/>
    <dataValidation allowBlank="1" showInputMessage="1" showErrorMessage="1" promptTitle="Plan Review Hours Subtotal" prompt="The summation of the PV plan review staff hours entered in each step for the plan review section.&#10;&#10;NOTE: this does not consider the True/False Separate Reviews Required, for the 10 kW and 100 kW Review Hours columns." sqref="A17"/>
    <dataValidation allowBlank="1" showInputMessage="1" showErrorMessage="1" promptTitle="Select Separate Reviews Required" prompt="The jurisdiction's requirements for separate reviews and costs.&#10;&#10;A True/False check box is used to specify if a separate review is needed for each task. 2nd cycle review and inspection turn down percentage rates can be entered." sqref="B10 B8:B9"/>
    <dataValidation allowBlank="1" showInputMessage="1" showErrorMessage="1" promptTitle="10 kW Review Hours" prompt="Estimated average staff hours needed for a jurisdiction to perform each step for a 10 kW PV Permit.&#10;&#10;Carefully consider variations of hours needed for the 10 and 100 kW system sizes, as this variance is used in a formula to calculate the PV permit fee." sqref="C10"/>
    <dataValidation allowBlank="1" showInputMessage="1" showErrorMessage="1" promptTitle="100 kW Review Hours" prompt="Estimated average staff hours needed for a jurisdiction to perform each step for a 100 kW PV Permit.&#10;&#10;Carefully consider variations of hours needed for the 10 and 100 kW system sizes, as this variance is used in a formula to calculate the PV permit fee." sqref="D10"/>
    <dataValidation allowBlank="1" showErrorMessage="1" promptTitle="Total Plan Review/Inspection Hrs" prompt="Sum of all of the average hours required for all plan reviews and inspections.&#10;&#10;NOTE: 2nd cycle plan reviews and 2nd cycyle inspections based on the 2nd cycle percentages entered are factored in to this summation of total staff hours." sqref="B35"/>
    <dataValidation allowBlank="1" showInputMessage="1" showErrorMessage="1" promptTitle="Total Plan Review/Inspection Hrs" prompt="Sum of average hours needed for a jurisdiction to perform all steps for a 100 kW PV Permit.  &#10;&#10;Note: total hours shown do not consider T/F indicators on this worksheet for separate reviews based on a jurisdiction's specific required reviews for each step." sqref="D35"/>
    <dataValidation allowBlank="1" showInputMessage="1" showErrorMessage="1" promptTitle="PV Inspector Hours Total 100 kW" prompt="Sum of hours required for PV inspections for a 100 kW PV system.&#10;&#10;The Inspection hours subtotal is added to the calculated hours needed for a 2nd round of inspections based on the Inspection Turn Down Rate %. The T/F indicators are not considered." sqref="D27"/>
    <dataValidation allowBlank="1" showErrorMessage="1" promptTitle="PV Inspection Subtotal 10 kW" prompt="The sum of the PV inspection hours needed to do each of the PV inspection steps for a 10 kW PV system. &#10;&#10;NOTE: The True/False indicators for each of the separate required inspection steps are not considered in this worksheet when computing this subtotal." sqref="C25:E25"/>
    <dataValidation allowBlank="1" showErrorMessage="1" promptTitle="PV Plan Review Total Hours 10 kW" prompt="Sum of hours required for PV plan reviews for a 10 kW PV system.&#10;&#10;The Plan Review hours subtotal is added to the calculated hours needed for a 2nd cycle review based on the 2nd cycle review %.  The T/F indicators are not considered in this worksheet." sqref="C19:E19"/>
    <dataValidation allowBlank="1" showInputMessage="1" showErrorMessage="1" promptTitle="Total Plan Review/Inspection Hrs" prompt="Sum of average hours needed for a jurisdiction to perform all steps for a 10 kW PV Permit.  &#10;&#10;Note: total hours shown do not consider T/F indicators on this worksheet for separate reviews based on a jurisdiction's specific required reviews for each step." sqref="C35"/>
    <dataValidation allowBlank="1" showErrorMessage="1" promptTitle="PV Plan Review Subtotal 100 kW" prompt="The sum of the PV Plan Review hours needed to do each of the PV inspection steps for a 100kW PV system.&#10;&#10;NOTE: The True/False indicators for each of the separate required plan review steps are not considered in this worksheet when computing this subtotal." sqref="C17:E17"/>
    <dataValidation type="decimal" allowBlank="1" showInputMessage="1" showErrorMessage="1" errorTitle="2nd Cycle Review %" error="Enter a decimal number between 0 and 100 when using the % character as a suffix. &#10;&#10;20% can be entered as 0.2 or 20% for instance." sqref="B18">
      <formula1>0</formula1>
      <formula2>1</formula2>
    </dataValidation>
    <dataValidation allowBlank="1" showInputMessage="1" showErrorMessage="1" promptTitle="Permit Issuance Fee" prompt="Enter the permit issuance fee dollar amount here.  This amount is added to the Total PV Permit Fee.  &#10;&#10;Try to prevent conflicts with &quot;Clerical Time for 1st cycle&quot; in PV Plan Review section above, to prevent redundant charges for similar tasks." sqref="A29"/>
    <dataValidation type="whole" allowBlank="1" showInputMessage="1" showErrorMessage="1" errorTitle="PV Calculator Size Limit" error="This PV permit fee calculator is not designed for PV system sizes greater than 1 Megawatt or less than 1 kilowatt  &#10;&#10;Enter a value between 1 and 1,000 kW.&#10;" sqref="B6">
      <formula1>1</formula1>
      <formula2>1000</formula2>
    </dataValidation>
    <dataValidation allowBlank="1" showInputMessage="1" showErrorMessage="1" promptTitle="Average Review Hours" prompt="Estimated average staff hours needed for a jurisdiction to perform each step for a 10 kW &amp; 100 kW PV Permit.&#10;&#10;Carefully consider variations of hours needed for the 10 and 100 kW system sizes, as this variance affects the calculated PV permit fee." sqref="C9:D9 C8:D8"/>
    <dataValidation allowBlank="1" showInputMessage="1" showErrorMessage="1" promptTitle="Billable Hourly Rates and Fees" prompt="This section can be used to enter a jurisdiction's PV permit issuance fee and billable hourly rates for the various job functions.&#10;&#10;These rates are used to calculate the total permit fee for the PV Project Size entered." sqref="A28"/>
    <dataValidation allowBlank="1" showInputMessage="1" showErrorMessage="1" promptTitle="PV Inspector Hours Total 10 kW" prompt="Sum of hours required for PV inspections for a 10 kW PV system.&#10;&#10;The Inspection hours subtotal is added to the calculated hours needed for a 2nd round of inspections based on the Inspection Turn Down Rate %.  The T/F indicators are not considered." sqref="C27"/>
    <dataValidation allowBlank="1" showInputMessage="1" showErrorMessage="1" promptTitle="Calculated PV Permit Fee" prompt="Formula:&#10;((E12+E13+E18)*B30)+((E14+E24)*B34)+(E15*B32)+((E21+E22+E23+E26)*B31)+B29&#10;&#10;The difference in review hours for the 10 kW &amp; 100 kW system is used in a logarithmic base 10 formula to compute a Total PV Permit Fee." sqref="E36:E37"/>
    <dataValidation allowBlank="1" showInputMessage="1" showErrorMessage="1" promptTitle="Total Plan Review/Inspection Hrs" prompt="Sum of hours needed for a jurisdiction to perform selected steps for PV Project Size entered.&#10;&#10;Note: total hours shown do consider T/F indicators on this worksheet for separate reviews based on a jurisdiction's specific required reviews for each step." sqref="E35"/>
    <dataValidation allowBlank="1" showInputMessage="1" showErrorMessage="1" promptTitle="PV Inspector Hours Total" prompt="Sum of hours required for PV inspections for the PV Project Size entered.&#10;&#10;The Inspection hours subtotal is added to the calculated hours needed for a 2nd round of inspections based on the Inspection Turn Down Rate %. The T/F indicators are considered." sqref="E27"/>
    <dataValidation allowBlank="1" showInputMessage="1" showErrorMessage="1" promptTitle="Total Calculated PV Permit Fee" prompt="The number of hours for each task of the computed PV project size is multiplied by the Billable Hourly Rates.&#10;&#10;The difference in review hours for the 10 kW &amp; 100 kW system is used in a logarithmic base 10 formula to compute a Total PV Permit Fee." sqref="A36"/>
    <dataValidation allowBlank="1" showInputMessage="1" showErrorMessage="1" promptTitle="PV Project Size in kW DC" prompt="Enter the size in DC kilowatts (direct current rating of PV modules) of the PV system desired.  &#10;&#10;A calculated total permit fee for this size of system will be displayed near the bottom right corner of this worksheet." sqref="A6"/>
    <dataValidation allowBlank="1" showInputMessage="1" showErrorMessage="1" promptTitle="PV Project Size (in kW DC)" prompt="This is the size of the PV Project Size entered above.&#10;&#10;A calculated total permit fee for this size of system will be displayed near the bottom right corner of this worksheet." sqref="E8:E10"/>
    <dataValidation allowBlank="1" showInputMessage="1" showErrorMessage="1" errorTitle="PV Calculator Size Limit" error="This PV permit fee calculator is not designed for PV system sizes greater than 1 Megawatt or less than 1 kilowatt  &#10;&#10;Enter a value between 1 and 1,000 kW.&#10;" sqref="B7"/>
    <dataValidation allowBlank="1" showInputMessage="1" showErrorMessage="1" promptTitle="Plan Review Billable Hourly Rate" prompt="Billable hourly rate for the plan reviewer.&#10;&#10;Used in conjunction with the &quot;Electrical Plan Review&quot; and &quot;Structural Plan Review&quot; in the PV Plan Review section when computing the Total PV Permit Fee." sqref="A30"/>
    <dataValidation allowBlank="1" showInputMessage="1" showErrorMessage="1" promptTitle="Project Name" prompt="Enter the name of the project that this PV permit fee is being calculated for.&#10;" sqref="A5"/>
    <dataValidation type="decimal" allowBlank="1" showInputMessage="1" showErrorMessage="1" sqref="C24 C14:C15">
      <formula1>0</formula1>
      <formula2>1</formula2>
    </dataValidation>
    <dataValidation type="decimal" allowBlank="1" showInputMessage="1" showErrorMessage="1" sqref="D13">
      <formula1>0</formula1>
      <formula2>3.5</formula2>
    </dataValidation>
    <dataValidation type="decimal" allowBlank="1" showInputMessage="1" showErrorMessage="1" sqref="D21:D22">
      <formula1>0</formula1>
      <formula2>2</formula2>
    </dataValidation>
    <dataValidation type="decimal" allowBlank="1" showInputMessage="1" showErrorMessage="1" sqref="B29">
      <formula1>-10000</formula1>
      <formula2>1000</formula2>
    </dataValidation>
    <dataValidation type="decimal" allowBlank="1" showInputMessage="1" showErrorMessage="1" sqref="C12:C13 D14:D15 C21:C23 D24">
      <formula1>0</formula1>
      <formula2>1.5</formula2>
    </dataValidation>
    <dataValidation type="decimal" allowBlank="1" showInputMessage="1" showErrorMessage="1" sqref="C16:D16">
      <formula1>0</formula1>
      <formula2>0.5</formula2>
    </dataValidation>
    <dataValidation type="decimal" allowBlank="1" showInputMessage="1" showErrorMessage="1" sqref="D23">
      <formula1>0</formula1>
      <formula2>2.5</formula2>
    </dataValidation>
    <dataValidation allowBlank="1" showInputMessage="1" showErrorMessage="1" promptTitle="Planner's Billable Hourly Rate" prompt="Billable hourly rate for the Planner in the Planning Department.&#10;&#10;Used in conjunction with the &quot;Planning Review (1st cycle)&quot; in the PV Plan Review section above when computing the Total PV permit Fee." sqref="A32"/>
    <dataValidation allowBlank="1" showInputMessage="1" showErrorMessage="1" promptTitle="Clerical Billable Hourly Rate" prompt="Billable hourly rate for the clerk processing plan reviews for permit submittal processing.&#10;&#10;Used in conjunction with the &quot;Clerical Time for 1st cycle &quot; when computing the Total PV permit Fee." sqref="A33"/>
    <dataValidation allowBlank="1" showInputMessage="1" showErrorMessage="1" promptTitle="Fire Dept. Billable Hourly Rate" prompt="Billable hourly rate for the Fire Department Plan Reviewer and Inspector.&#10;&#10;Used in conjunction with the &quot;Fire Review (1st cycle)&quot; and &quot;Fire Inspection&quot; fields when computing the Total PV Permit Fee." sqref="A34"/>
    <dataValidation allowBlank="1" showInputMessage="1" showErrorMessage="1" promptTitle="Reset button to restore defaults" prompt="Use the Reset button to restore default values for this worksheet." sqref="A39"/>
    <dataValidation allowBlank="1" showInputMessage="1" showErrorMessage="1" promptTitle="Reset Button to refresh detaults" prompt="Use the Reset button to restore default values for: Reviews Required, 10 kW &amp; 100 kW Average Review Hours, Permit Issuance Fee and Billable Hourly Rates. &#10;&#10;Defaults are based on commercial PV permit fee studies of processing times and rates." sqref="A38:C38"/>
  </dataValidations>
  <hyperlinks>
    <hyperlink ref="A41" r:id="rId1" display="www.SolarPermitFees.org"/>
  </hyperlinks>
  <printOptions/>
  <pageMargins left="0.95" right="0.95" top="0.75" bottom="0.75" header="0.3" footer="0.3"/>
  <pageSetup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Scott Troyer</dc:creator>
  <cp:keywords/>
  <dc:description/>
  <cp:lastModifiedBy>cyndee newick</cp:lastModifiedBy>
  <cp:lastPrinted>2012-11-19T02:36:15Z</cp:lastPrinted>
  <dcterms:created xsi:type="dcterms:W3CDTF">2010-08-04T18:53:04Z</dcterms:created>
  <dcterms:modified xsi:type="dcterms:W3CDTF">2010-08-14T20:45:56Z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